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600" windowHeight="82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CA!$A$1:$H$70</definedName>
    <definedName name="_xlnm.Print_Area" localSheetId="3">CFG!$A$1:$H$50</definedName>
    <definedName name="_xlnm.Print_Area" localSheetId="0">COG!$A$1:$H$85</definedName>
    <definedName name="_xlnm.Print_Area" localSheetId="1">CTG!$A$1:$H$25</definedName>
  </definedNames>
  <calcPr calcId="145621"/>
</workbook>
</file>

<file path=xl/calcChain.xml><?xml version="1.0" encoding="utf-8"?>
<calcChain xmlns="http://schemas.openxmlformats.org/spreadsheetml/2006/main">
  <c r="H39" i="4" l="1"/>
  <c r="G39" i="4"/>
  <c r="F39" i="4"/>
  <c r="E39" i="4"/>
  <c r="D39" i="4"/>
  <c r="C39" i="4"/>
  <c r="H61" i="4"/>
  <c r="G61" i="4"/>
  <c r="F61" i="4"/>
  <c r="E61" i="4"/>
  <c r="D61" i="4"/>
  <c r="C61" i="4"/>
  <c r="G42" i="5" l="1"/>
  <c r="H5" i="6"/>
  <c r="G5" i="6"/>
  <c r="F5" i="6"/>
  <c r="E5" i="6"/>
  <c r="D5" i="6"/>
  <c r="H13" i="6"/>
  <c r="G13" i="6"/>
  <c r="F13" i="6"/>
  <c r="E13" i="6"/>
  <c r="D13" i="6"/>
  <c r="H23" i="6"/>
  <c r="G23" i="6"/>
  <c r="F23" i="6"/>
  <c r="E23" i="6"/>
  <c r="D23" i="6"/>
  <c r="H33" i="6"/>
  <c r="G33" i="6"/>
  <c r="F33" i="6"/>
  <c r="E33" i="6"/>
  <c r="D33" i="6"/>
  <c r="H43" i="6"/>
  <c r="G43" i="6"/>
  <c r="F43" i="6"/>
  <c r="E43" i="6"/>
  <c r="D43" i="6"/>
  <c r="H53" i="6"/>
  <c r="G53" i="6"/>
  <c r="F53" i="6"/>
  <c r="E53" i="6"/>
  <c r="D53" i="6"/>
  <c r="H57" i="6"/>
  <c r="G57" i="6"/>
  <c r="F57" i="6"/>
  <c r="E57" i="6"/>
  <c r="D57" i="6"/>
  <c r="H65" i="6"/>
  <c r="G65" i="6"/>
  <c r="F65" i="6"/>
  <c r="E65" i="6"/>
  <c r="D65" i="6"/>
  <c r="H69" i="6"/>
  <c r="G69" i="6"/>
  <c r="F69" i="6"/>
  <c r="E69" i="6"/>
  <c r="D69" i="6"/>
  <c r="C69" i="6"/>
  <c r="C65" i="6"/>
  <c r="C57" i="6"/>
  <c r="C53" i="6"/>
  <c r="C43" i="6"/>
  <c r="C33" i="6"/>
  <c r="C23" i="6"/>
  <c r="C13" i="6"/>
  <c r="C5" i="6"/>
  <c r="H16" i="8"/>
  <c r="G16" i="8"/>
  <c r="F16" i="8"/>
  <c r="E16" i="8"/>
  <c r="D16" i="8"/>
  <c r="C16" i="8"/>
  <c r="E42" i="5" l="1"/>
  <c r="H42" i="5"/>
  <c r="F42" i="5"/>
  <c r="D42" i="5"/>
  <c r="C42" i="5"/>
  <c r="E77" i="6"/>
  <c r="F77" i="6"/>
  <c r="H77" i="6"/>
  <c r="D77" i="6"/>
  <c r="G77" i="6"/>
  <c r="C77" i="6"/>
</calcChain>
</file>

<file path=xl/sharedStrings.xml><?xml version="1.0" encoding="utf-8"?>
<sst xmlns="http://schemas.openxmlformats.org/spreadsheetml/2006/main" count="228" uniqueCount="155">
  <si>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</si>
  <si>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</si>
  <si>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</si>
  <si>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</si>
  <si>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</si>
  <si>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</si>
  <si>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</si>
  <si>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</si>
  <si>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</si>
  <si>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</si>
  <si>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</si>
  <si>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</si>
  <si>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</si>
  <si>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</si>
  <si>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</si>
  <si>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</si>
  <si>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</si>
  <si>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</si>
  <si>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</si>
  <si>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</si>
  <si>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</si>
  <si>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</si>
  <si>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</si>
  <si>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</si>
  <si>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</si>
  <si>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</si>
  <si>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</si>
  <si>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</si>
  <si>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</si>
  <si>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</si>
  <si>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</si>
  <si>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</si>
  <si>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</si>
  <si>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</si>
  <si>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</si>
  <si>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</si>
  <si>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</si>
  <si>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</si>
  <si>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</si>
  <si>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</si>
  <si>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</si>
  <si>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</si>
  <si>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</si>
  <si>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</si>
  <si>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</si>
  <si>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</si>
  <si>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</si>
  <si>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</si>
  <si>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</si>
  <si>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</si>
  <si>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</si>
  <si>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</si>
  <si>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</si>
  <si>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</si>
  <si>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</si>
  <si>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</si>
  <si>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</si>
  <si>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</si>
  <si>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</si>
  <si>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</si>
  <si>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</si>
  <si>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</si>
  <si>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</si>
  <si>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</si>
  <si>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</si>
  <si>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</si>
  <si>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</si>
  <si>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</si>
  <si>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</si>
  <si>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</si>
  <si>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</si>
  <si>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</si>
  <si>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</si>
  <si>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</si>
  <si>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</si>
  <si>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</si>
  <si>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</si>
  <si>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</si>
  <si>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</si>
  <si>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</si>
  <si>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</si>
  <si>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</si>
  <si>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</si>
  <si>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</si>
  <si>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</si>
  <si>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</si>
  <si>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</si>
  <si>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</si>
  <si>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</si>
  <si>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</si>
  <si>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</si>
  <si>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</si>
  <si>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</si>
  <si>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</si>
  <si>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</si>
  <si>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</si>
  <si>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</si>
  <si>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</si>
  <si>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</si>
  <si>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</si>
  <si>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</si>
  <si>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</si>
  <si>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</si>
  <si>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</si>
  <si>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</si>
  <si>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</si>
  <si>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</si>
  <si>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</si>
  <si>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</si>
  <si>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</si>
  <si>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</si>
  <si>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</si>
  <si>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</si>
  <si>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</si>
  <si>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</si>
  <si>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</si>
  <si>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</si>
  <si>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</si>
  <si>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</si>
  <si>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</si>
  <si>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</si>
  <si>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</si>
  <si>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</si>
  <si>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</si>
  <si>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</si>
  <si>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</si>
  <si>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</si>
  <si>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</si>
  <si>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PATRONATO DEL PARQUE ECOLOGICO METROPOLITANO DE LEON, GTO
ESTADO ANALÍTICO DEL EJERCICIO DEL PRESUPUESTO DE EGRESOS POR OBJETO DEL GASTO (CAPÍTULO Y CONCEPTO)
 AL 31 DE DICIEMBRE DEL 2019</t>
  </si>
  <si>
    <t>PATRONATO DEL PARQUE ECOLOGICO METROPOLITANO DE LEON, GTO
ESTADO ANALÍTICO DEL EJERCICIO DEL PRESUPUESTO DE EGRESOS 
CLASIFICACIÓN ECONÓMICA (POR TIPO DE GASTO)
 DEL 1 DE ENERO DEL 2019 AL 31 DE DICIEMBRE DEL 2019</t>
  </si>
  <si>
    <t>PATRONATO DEL PARQUE ECOLOGICO METROPOLITANO DE LEON, GTO
ESTADO ANALÍTICO DEL EJERCICIO DEL PRESUPUESTO DE EGRESOS 
CLASIFICACIÓN FUNCIONAL (FINALIDAD Y FUNCIÓN)
 DEL 01 DE ENERO DEL 2019 AL 31 DE DICIEMBRE DEL 2019</t>
  </si>
  <si>
    <t>SECTOR PARAESTATAL DEL GOBIERNO MUNICIPAL DE PATRONATO DEL PARQUE ECOLOGICO METROPOLITANO DE LEON, GTO
ESTADO ANALÍTICO DEL EJERCICIO DEL PRESUPUESTO DE EGRESOS 
CLASIFICACIÓN ADMINISTRATIVA
DEL 1 DE ENERO DEL 2019 AL 31 DE DICIEMBRE DEL 2019</t>
  </si>
  <si>
    <t>GOBIERNO MUNICIPAL DE PATRONATO DEL PARQUE ECOLOGICO METROPOLITANO DE LEON, GTO
ESTADO ANALÍTICO DEL EJERCICIO DEL PRESUPUESTO DE EGRESOS 
CLASIFICACIÓN ADMINISTRATIVA
DEL 1 DE ENERO DEL 2019 AL 31 DE DICIEMBRE DEL 2019</t>
  </si>
  <si>
    <t>00001 ADMINISTRACION</t>
  </si>
  <si>
    <t>00002 TAQUILLA</t>
  </si>
  <si>
    <t>00003 MANTENIMIENTO</t>
  </si>
  <si>
    <t>00004 PARAMEDICO</t>
  </si>
  <si>
    <t>00005 AREAS VERDES</t>
  </si>
  <si>
    <t>00006 VIGILANCIA CARCAMOS</t>
  </si>
  <si>
    <t>00007 AREAS VERDES CARCAMOS</t>
  </si>
  <si>
    <t>00008 VIGILANCIA</t>
  </si>
  <si>
    <t>00009 MANTENIMIENTO CIUDAD INFANTIL</t>
  </si>
  <si>
    <t>00011 CURSOS DE VERANO Y TIROLESA</t>
  </si>
  <si>
    <t>00012 PROMOCION Y EVENTOS</t>
  </si>
  <si>
    <t>00014 EVENTUALES FIG</t>
  </si>
  <si>
    <t>00015 Inversiones en activos</t>
  </si>
  <si>
    <t>00016 Proyectos Ejecutivos</t>
  </si>
  <si>
    <t>00017 Obra o Instalaciones</t>
  </si>
  <si>
    <t>00018 Expansión Sistema de Parques</t>
  </si>
  <si>
    <t>PATRONATO DEL PARQUE ECOLOGICO METROPOLITANO DE LEON, GTO
ESTADO ANALÍTICO DEL EJERCICIO DEL PRESUPUESTO DE EGRESOS 
CLASIFICACIÓN ADMINISTRATIVA
DEL 1 DE ENERO DEL 2019 AL 31 DE DICIEMBRE DEL 2019</t>
  </si>
  <si>
    <t>"Bajo protesta de decir la verdad, declaramos que los estados financieros y sus notas, son razonablemente correctos y son responsabilidad del emisor".</t>
  </si>
  <si>
    <t xml:space="preserve">C.P. Nancy Cristina Padilla Morales </t>
  </si>
  <si>
    <t xml:space="preserve">Genera la información </t>
  </si>
  <si>
    <t xml:space="preserve">Ing. Germán Antonio Enríquez Flores </t>
  </si>
  <si>
    <t>Autoriza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</si>
</sst>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" fillId="0" borderId="2" xfId="0" applyFont="1" applyFill="1" applyBorder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5" fillId="0" borderId="7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4" xfId="0" applyFont="1" applyBorder="1" applyProtection="1"/>
    <xf numFmtId="0" fontId="5" fillId="0" borderId="2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0" fontId="2" fillId="0" borderId="9" xfId="9" applyFont="1" applyFill="1" applyBorder="1" applyAlignment="1">
      <alignment horizontal="center" vertical="center"/>
    </xf>
    <xf numFmtId="0" fontId="2" fillId="0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5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2" fillId="0" borderId="5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5" fillId="0" borderId="11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2" fillId="0" borderId="6" xfId="0" applyNumberFormat="1" applyFont="1" applyBorder="1" applyProtection="1">
      <protection locked="0"/>
    </xf>
    <xf numFmtId="0" fontId="2" fillId="0" borderId="0" xfId="8" applyFont="1" applyAlignment="1" applyProtection="1">
      <alignment horizontal="center" vertical="top" wrapText="1"/>
      <protection locked="0"/>
    </xf>
    <xf numFmtId="0" fontId="0" fillId="0" borderId="0" xfId="0" applyFont="1" applyAlignment="1" applyProtection="1">
      <alignment horizontal="center" vertical="top"/>
    </xf>
    <xf numFmtId="0" fontId="0" fillId="0" borderId="0" xfId="0" applyFont="1" applyAlignment="1">
      <alignment horizontal="center" vertical="top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0" fontId="5" fillId="2" borderId="15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abSelected="1" topLeftCell="A64" workbookViewId="0">
      <selection activeCell="A85" sqref="A1:H85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6" t="s">
        <v>128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24270457.060000002</v>
      </c>
      <c r="D5" s="14">
        <f t="shared" si="0"/>
        <v>0</v>
      </c>
      <c r="E5" s="14">
        <f t="shared" si="0"/>
        <v>24270457.060000002</v>
      </c>
      <c r="F5" s="14">
        <f t="shared" si="0"/>
        <v>22987776.350000001</v>
      </c>
      <c r="G5" s="14">
        <f t="shared" si="0"/>
        <v>22956269.849999998</v>
      </c>
      <c r="H5" s="14">
        <f t="shared" si="0"/>
        <v>1282680.71</v>
      </c>
    </row>
    <row r="6" spans="1:8" x14ac:dyDescent="0.2">
      <c r="A6" s="5"/>
      <c r="B6" s="11" t="s">
        <v>70</v>
      </c>
      <c r="C6" s="15">
        <v>14551226.48</v>
      </c>
      <c r="D6" s="15">
        <v>0</v>
      </c>
      <c r="E6" s="15">
        <v>14551226.48</v>
      </c>
      <c r="F6" s="15">
        <v>12193993.380000001</v>
      </c>
      <c r="G6" s="15">
        <v>12169540.16</v>
      </c>
      <c r="H6" s="15">
        <v>2357233.1</v>
      </c>
    </row>
    <row r="7" spans="1:8" x14ac:dyDescent="0.2">
      <c r="A7" s="5"/>
      <c r="B7" s="11" t="s">
        <v>71</v>
      </c>
      <c r="C7" s="15">
        <v>169202.38</v>
      </c>
      <c r="D7" s="15">
        <v>0</v>
      </c>
      <c r="E7" s="15">
        <v>169202.38</v>
      </c>
      <c r="F7" s="15">
        <v>60509.31</v>
      </c>
      <c r="G7" s="15">
        <v>60509.31</v>
      </c>
      <c r="H7" s="15">
        <v>108693.07</v>
      </c>
    </row>
    <row r="8" spans="1:8" x14ac:dyDescent="0.2">
      <c r="A8" s="5"/>
      <c r="B8" s="11" t="s">
        <v>72</v>
      </c>
      <c r="C8" s="15">
        <v>3097806.98</v>
      </c>
      <c r="D8" s="15">
        <v>0</v>
      </c>
      <c r="E8" s="15">
        <v>3097806.98</v>
      </c>
      <c r="F8" s="15">
        <v>3885750.71</v>
      </c>
      <c r="G8" s="15">
        <v>3884734.71</v>
      </c>
      <c r="H8" s="15">
        <v>-787943.73</v>
      </c>
    </row>
    <row r="9" spans="1:8" x14ac:dyDescent="0.2">
      <c r="A9" s="5"/>
      <c r="B9" s="11" t="s">
        <v>35</v>
      </c>
      <c r="C9" s="15">
        <v>2987112.26</v>
      </c>
      <c r="D9" s="15">
        <v>0</v>
      </c>
      <c r="E9" s="15">
        <v>2987112.26</v>
      </c>
      <c r="F9" s="15">
        <v>2943163.3</v>
      </c>
      <c r="G9" s="15">
        <v>2943163.3</v>
      </c>
      <c r="H9" s="15">
        <v>43948.959999999999</v>
      </c>
    </row>
    <row r="10" spans="1:8" x14ac:dyDescent="0.2">
      <c r="A10" s="5"/>
      <c r="B10" s="11" t="s">
        <v>73</v>
      </c>
      <c r="C10" s="15">
        <v>455554.5</v>
      </c>
      <c r="D10" s="15">
        <v>0</v>
      </c>
      <c r="E10" s="15">
        <v>455554.5</v>
      </c>
      <c r="F10" s="15">
        <v>753613.11</v>
      </c>
      <c r="G10" s="15">
        <v>747575.83</v>
      </c>
      <c r="H10" s="15">
        <v>-298058.61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3009554.46</v>
      </c>
      <c r="D12" s="15">
        <v>0</v>
      </c>
      <c r="E12" s="15">
        <v>3009554.46</v>
      </c>
      <c r="F12" s="15">
        <v>3150746.54</v>
      </c>
      <c r="G12" s="15">
        <v>3150746.54</v>
      </c>
      <c r="H12" s="15">
        <v>-141192.07999999999</v>
      </c>
    </row>
    <row r="13" spans="1:8" x14ac:dyDescent="0.2">
      <c r="A13" s="50" t="s">
        <v>62</v>
      </c>
      <c r="B13" s="7"/>
      <c r="C13" s="15">
        <f t="shared" ref="C13:H13" si="1">SUM(C14:C22)</f>
        <v>4371376.83</v>
      </c>
      <c r="D13" s="15">
        <f t="shared" si="1"/>
        <v>0</v>
      </c>
      <c r="E13" s="15">
        <f t="shared" si="1"/>
        <v>4371376.83</v>
      </c>
      <c r="F13" s="15">
        <f t="shared" si="1"/>
        <v>2889341.54</v>
      </c>
      <c r="G13" s="15">
        <f t="shared" si="1"/>
        <v>2853638.35</v>
      </c>
      <c r="H13" s="15">
        <f t="shared" si="1"/>
        <v>1482035.2900000003</v>
      </c>
    </row>
    <row r="14" spans="1:8" x14ac:dyDescent="0.2">
      <c r="A14" s="5"/>
      <c r="B14" s="11" t="s">
        <v>75</v>
      </c>
      <c r="C14" s="15">
        <v>1355845.21</v>
      </c>
      <c r="D14" s="15">
        <v>0</v>
      </c>
      <c r="E14" s="15">
        <v>1355845.21</v>
      </c>
      <c r="F14" s="15">
        <v>639685.15</v>
      </c>
      <c r="G14" s="15">
        <v>634751.15</v>
      </c>
      <c r="H14" s="15">
        <v>716160.06</v>
      </c>
    </row>
    <row r="15" spans="1:8" x14ac:dyDescent="0.2">
      <c r="A15" s="5"/>
      <c r="B15" s="11" t="s">
        <v>76</v>
      </c>
      <c r="C15" s="15">
        <v>232956.43</v>
      </c>
      <c r="D15" s="15">
        <v>0</v>
      </c>
      <c r="E15" s="15">
        <v>232956.43</v>
      </c>
      <c r="F15" s="15">
        <v>238644.83</v>
      </c>
      <c r="G15" s="15">
        <v>238232.63</v>
      </c>
      <c r="H15" s="15">
        <v>-5688.4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98616.2</v>
      </c>
      <c r="G16" s="15">
        <v>67564.2</v>
      </c>
      <c r="H16" s="15">
        <v>-98616.2</v>
      </c>
    </row>
    <row r="17" spans="1:8" x14ac:dyDescent="0.2">
      <c r="A17" s="5"/>
      <c r="B17" s="11" t="s">
        <v>78</v>
      </c>
      <c r="C17" s="15">
        <v>238447.78</v>
      </c>
      <c r="D17" s="15">
        <v>0</v>
      </c>
      <c r="E17" s="15">
        <v>238447.78</v>
      </c>
      <c r="F17" s="15">
        <v>105491.65</v>
      </c>
      <c r="G17" s="15">
        <v>105491.65</v>
      </c>
      <c r="H17" s="15">
        <v>132956.13</v>
      </c>
    </row>
    <row r="18" spans="1:8" x14ac:dyDescent="0.2">
      <c r="A18" s="5"/>
      <c r="B18" s="11" t="s">
        <v>79</v>
      </c>
      <c r="C18" s="15">
        <v>11169.5</v>
      </c>
      <c r="D18" s="15">
        <v>0</v>
      </c>
      <c r="E18" s="15">
        <v>11169.5</v>
      </c>
      <c r="F18" s="15">
        <v>15472.07</v>
      </c>
      <c r="G18" s="15">
        <v>15472.07</v>
      </c>
      <c r="H18" s="15">
        <v>-4302.57</v>
      </c>
    </row>
    <row r="19" spans="1:8" x14ac:dyDescent="0.2">
      <c r="A19" s="5"/>
      <c r="B19" s="11" t="s">
        <v>80</v>
      </c>
      <c r="C19" s="15">
        <v>1449924.53</v>
      </c>
      <c r="D19" s="15">
        <v>0</v>
      </c>
      <c r="E19" s="15">
        <v>1449924.53</v>
      </c>
      <c r="F19" s="15">
        <v>1048149.83</v>
      </c>
      <c r="G19" s="15">
        <v>1048149.83</v>
      </c>
      <c r="H19" s="15">
        <v>401774.7</v>
      </c>
    </row>
    <row r="20" spans="1:8" x14ac:dyDescent="0.2">
      <c r="A20" s="5"/>
      <c r="B20" s="11" t="s">
        <v>81</v>
      </c>
      <c r="C20" s="15">
        <v>250000</v>
      </c>
      <c r="D20" s="15">
        <v>0</v>
      </c>
      <c r="E20" s="15">
        <v>250000</v>
      </c>
      <c r="F20" s="15">
        <v>225132.97</v>
      </c>
      <c r="G20" s="15">
        <v>225132.97</v>
      </c>
      <c r="H20" s="15">
        <v>24867.03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5"/>
      <c r="B22" s="11" t="s">
        <v>83</v>
      </c>
      <c r="C22" s="15">
        <v>833033.38</v>
      </c>
      <c r="D22" s="15">
        <v>0</v>
      </c>
      <c r="E22" s="15">
        <v>833033.38</v>
      </c>
      <c r="F22" s="15">
        <v>518148.84</v>
      </c>
      <c r="G22" s="15">
        <v>518843.85</v>
      </c>
      <c r="H22" s="15">
        <v>314884.53999999998</v>
      </c>
    </row>
    <row r="23" spans="1:8" x14ac:dyDescent="0.2">
      <c r="A23" s="50" t="s">
        <v>63</v>
      </c>
      <c r="B23" s="7"/>
      <c r="C23" s="15">
        <f t="shared" ref="C23:H23" si="2">SUM(C24:C32)</f>
        <v>4795968.59</v>
      </c>
      <c r="D23" s="15">
        <f t="shared" si="2"/>
        <v>0</v>
      </c>
      <c r="E23" s="15">
        <f t="shared" si="2"/>
        <v>4795968.59</v>
      </c>
      <c r="F23" s="15">
        <f t="shared" si="2"/>
        <v>4458167.29</v>
      </c>
      <c r="G23" s="15">
        <f t="shared" si="2"/>
        <v>4390095.29</v>
      </c>
      <c r="H23" s="15">
        <f t="shared" si="2"/>
        <v>337801.30000000005</v>
      </c>
    </row>
    <row r="24" spans="1:8" x14ac:dyDescent="0.2">
      <c r="A24" s="5"/>
      <c r="B24" s="11" t="s">
        <v>84</v>
      </c>
      <c r="C24" s="15">
        <v>1480311.77</v>
      </c>
      <c r="D24" s="15">
        <v>0</v>
      </c>
      <c r="E24" s="15">
        <v>1480311.77</v>
      </c>
      <c r="F24" s="15">
        <v>962985.69</v>
      </c>
      <c r="G24" s="15">
        <v>962985.69</v>
      </c>
      <c r="H24" s="15">
        <v>517326.08000000002</v>
      </c>
    </row>
    <row r="25" spans="1:8" x14ac:dyDescent="0.2">
      <c r="A25" s="5"/>
      <c r="B25" s="11" t="s">
        <v>85</v>
      </c>
      <c r="C25" s="15">
        <v>633478.02</v>
      </c>
      <c r="D25" s="15">
        <v>0</v>
      </c>
      <c r="E25" s="15">
        <v>633478.02</v>
      </c>
      <c r="F25" s="15">
        <v>321291.24</v>
      </c>
      <c r="G25" s="15">
        <v>321291.24</v>
      </c>
      <c r="H25" s="15">
        <v>312186.78000000003</v>
      </c>
    </row>
    <row r="26" spans="1:8" x14ac:dyDescent="0.2">
      <c r="A26" s="5"/>
      <c r="B26" s="11" t="s">
        <v>86</v>
      </c>
      <c r="C26" s="15">
        <v>230000</v>
      </c>
      <c r="D26" s="15">
        <v>0</v>
      </c>
      <c r="E26" s="15">
        <v>230000</v>
      </c>
      <c r="F26" s="15">
        <v>116793.54</v>
      </c>
      <c r="G26" s="15">
        <v>115257.54</v>
      </c>
      <c r="H26" s="15">
        <v>113206.46</v>
      </c>
    </row>
    <row r="27" spans="1:8" x14ac:dyDescent="0.2">
      <c r="A27" s="5"/>
      <c r="B27" s="11" t="s">
        <v>87</v>
      </c>
      <c r="C27" s="15">
        <v>159000</v>
      </c>
      <c r="D27" s="15">
        <v>0</v>
      </c>
      <c r="E27" s="15">
        <v>159000</v>
      </c>
      <c r="F27" s="15">
        <v>193187</v>
      </c>
      <c r="G27" s="15">
        <v>159199</v>
      </c>
      <c r="H27" s="15">
        <v>-34187</v>
      </c>
    </row>
    <row r="28" spans="1:8" x14ac:dyDescent="0.2">
      <c r="A28" s="5"/>
      <c r="B28" s="11" t="s">
        <v>88</v>
      </c>
      <c r="C28" s="15">
        <v>878156.88</v>
      </c>
      <c r="D28" s="15">
        <v>0</v>
      </c>
      <c r="E28" s="15">
        <v>878156.88</v>
      </c>
      <c r="F28" s="15">
        <v>1274091.44</v>
      </c>
      <c r="G28" s="15">
        <v>1274091.44</v>
      </c>
      <c r="H28" s="15">
        <v>-395934.56</v>
      </c>
    </row>
    <row r="29" spans="1:8" x14ac:dyDescent="0.2">
      <c r="A29" s="5"/>
      <c r="B29" s="11" t="s">
        <v>89</v>
      </c>
      <c r="C29" s="15">
        <v>659610.29</v>
      </c>
      <c r="D29" s="15">
        <v>0</v>
      </c>
      <c r="E29" s="15">
        <v>659610.29</v>
      </c>
      <c r="F29" s="15">
        <v>863118.37</v>
      </c>
      <c r="G29" s="15">
        <v>863118.37</v>
      </c>
      <c r="H29" s="15">
        <v>-203508.08</v>
      </c>
    </row>
    <row r="30" spans="1:8" x14ac:dyDescent="0.2">
      <c r="A30" s="5"/>
      <c r="B30" s="11" t="s">
        <v>90</v>
      </c>
      <c r="C30" s="15">
        <v>160000</v>
      </c>
      <c r="D30" s="15">
        <v>0</v>
      </c>
      <c r="E30" s="15">
        <v>160000</v>
      </c>
      <c r="F30" s="15">
        <v>217107.86</v>
      </c>
      <c r="G30" s="15">
        <v>201755.86</v>
      </c>
      <c r="H30" s="15">
        <v>-57107.86</v>
      </c>
    </row>
    <row r="31" spans="1:8" x14ac:dyDescent="0.2">
      <c r="A31" s="5"/>
      <c r="B31" s="11" t="s">
        <v>91</v>
      </c>
      <c r="C31" s="15">
        <v>195000</v>
      </c>
      <c r="D31" s="15">
        <v>0</v>
      </c>
      <c r="E31" s="15">
        <v>195000</v>
      </c>
      <c r="F31" s="15">
        <v>138448.57999999999</v>
      </c>
      <c r="G31" s="15">
        <v>122194.58</v>
      </c>
      <c r="H31" s="15">
        <v>56551.42</v>
      </c>
    </row>
    <row r="32" spans="1:8" x14ac:dyDescent="0.2">
      <c r="A32" s="5"/>
      <c r="B32" s="11" t="s">
        <v>19</v>
      </c>
      <c r="C32" s="15">
        <v>400411.63</v>
      </c>
      <c r="D32" s="15">
        <v>0</v>
      </c>
      <c r="E32" s="15">
        <v>400411.63</v>
      </c>
      <c r="F32" s="15">
        <v>371143.57</v>
      </c>
      <c r="G32" s="15">
        <v>370201.57</v>
      </c>
      <c r="H32" s="15">
        <v>29268.06</v>
      </c>
    </row>
    <row r="33" spans="1:8" x14ac:dyDescent="0.2">
      <c r="A33" s="50" t="s">
        <v>64</v>
      </c>
      <c r="B33" s="7"/>
      <c r="C33" s="15">
        <f t="shared" ref="C33:H33" si="3">SUM(C34:C42)</f>
        <v>0</v>
      </c>
      <c r="D33" s="15">
        <f t="shared" si="3"/>
        <v>0</v>
      </c>
      <c r="E33" s="15">
        <f t="shared" si="3"/>
        <v>0</v>
      </c>
      <c r="F33" s="15">
        <f t="shared" si="3"/>
        <v>8592.7999999999993</v>
      </c>
      <c r="G33" s="15">
        <f t="shared" si="3"/>
        <v>8592.7999999999993</v>
      </c>
      <c r="H33" s="15">
        <f t="shared" si="3"/>
        <v>-8592.7999999999993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5"/>
      <c r="B36" s="11" t="s">
        <v>94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5"/>
      <c r="B37" s="11" t="s">
        <v>95</v>
      </c>
      <c r="C37" s="15">
        <v>0</v>
      </c>
      <c r="D37" s="15">
        <v>0</v>
      </c>
      <c r="E37" s="15">
        <v>0</v>
      </c>
      <c r="F37" s="15">
        <v>8592.7999999999993</v>
      </c>
      <c r="G37" s="15">
        <v>8592.7999999999993</v>
      </c>
      <c r="H37" s="15">
        <v>-8592.7999999999993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6042811.3399999999</v>
      </c>
      <c r="D43" s="15">
        <f t="shared" si="4"/>
        <v>0</v>
      </c>
      <c r="E43" s="15">
        <f t="shared" si="4"/>
        <v>6042811.3399999999</v>
      </c>
      <c r="F43" s="15">
        <f t="shared" si="4"/>
        <v>3619040.7</v>
      </c>
      <c r="G43" s="15">
        <f t="shared" si="4"/>
        <v>3149596.8600000003</v>
      </c>
      <c r="H43" s="15">
        <f t="shared" si="4"/>
        <v>2423770.6399999997</v>
      </c>
    </row>
    <row r="44" spans="1:8" x14ac:dyDescent="0.2">
      <c r="A44" s="5"/>
      <c r="B44" s="11" t="s">
        <v>99</v>
      </c>
      <c r="C44" s="15">
        <v>362811.34</v>
      </c>
      <c r="D44" s="15">
        <v>0</v>
      </c>
      <c r="E44" s="15">
        <v>362811.34</v>
      </c>
      <c r="F44" s="15">
        <v>243564.63</v>
      </c>
      <c r="G44" s="15">
        <v>234466.79</v>
      </c>
      <c r="H44" s="15">
        <v>119246.71</v>
      </c>
    </row>
    <row r="45" spans="1:8" x14ac:dyDescent="0.2">
      <c r="A45" s="5"/>
      <c r="B45" s="11" t="s">
        <v>100</v>
      </c>
      <c r="C45" s="15">
        <v>0</v>
      </c>
      <c r="D45" s="15">
        <v>0</v>
      </c>
      <c r="E45" s="15">
        <v>0</v>
      </c>
      <c r="F45" s="15">
        <v>414549</v>
      </c>
      <c r="G45" s="15">
        <v>251163</v>
      </c>
      <c r="H45" s="15">
        <v>-414549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1000000</v>
      </c>
      <c r="D47" s="15">
        <v>0</v>
      </c>
      <c r="E47" s="15">
        <v>1000000</v>
      </c>
      <c r="F47" s="15">
        <v>1513215.6</v>
      </c>
      <c r="G47" s="15">
        <v>1216255.6000000001</v>
      </c>
      <c r="H47" s="15">
        <v>-513215.6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4645000</v>
      </c>
      <c r="D49" s="15">
        <v>0</v>
      </c>
      <c r="E49" s="15">
        <v>4645000</v>
      </c>
      <c r="F49" s="15">
        <v>1447711.47</v>
      </c>
      <c r="G49" s="15">
        <v>1447711.47</v>
      </c>
      <c r="H49" s="15">
        <v>3197288.53</v>
      </c>
    </row>
    <row r="50" spans="1:8" x14ac:dyDescent="0.2">
      <c r="A50" s="5"/>
      <c r="B50" s="11" t="s">
        <v>105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</row>
    <row r="51" spans="1:8" x14ac:dyDescent="0.2">
      <c r="A51" s="5"/>
      <c r="B51" s="11" t="s">
        <v>106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</row>
    <row r="52" spans="1:8" x14ac:dyDescent="0.2">
      <c r="A52" s="5"/>
      <c r="B52" s="11" t="s">
        <v>107</v>
      </c>
      <c r="C52" s="15">
        <v>35000</v>
      </c>
      <c r="D52" s="15">
        <v>0</v>
      </c>
      <c r="E52" s="15">
        <v>35000</v>
      </c>
      <c r="F52" s="15">
        <v>0</v>
      </c>
      <c r="G52" s="15">
        <v>0</v>
      </c>
      <c r="H52" s="15">
        <v>35000</v>
      </c>
    </row>
    <row r="53" spans="1:8" x14ac:dyDescent="0.2">
      <c r="A53" s="50" t="s">
        <v>66</v>
      </c>
      <c r="B53" s="7"/>
      <c r="C53" s="15">
        <f t="shared" ref="C53:H53" si="5">SUM(C54:C56)</f>
        <v>10410260</v>
      </c>
      <c r="D53" s="15">
        <f t="shared" si="5"/>
        <v>0</v>
      </c>
      <c r="E53" s="15">
        <f t="shared" si="5"/>
        <v>10410260</v>
      </c>
      <c r="F53" s="15">
        <f t="shared" si="5"/>
        <v>3095392.11</v>
      </c>
      <c r="G53" s="15">
        <f t="shared" si="5"/>
        <v>3095392.11</v>
      </c>
      <c r="H53" s="15">
        <f t="shared" si="5"/>
        <v>7314867.8900000006</v>
      </c>
    </row>
    <row r="54" spans="1:8" x14ac:dyDescent="0.2">
      <c r="A54" s="5"/>
      <c r="B54" s="11" t="s">
        <v>108</v>
      </c>
      <c r="C54" s="15">
        <v>0</v>
      </c>
      <c r="D54" s="15">
        <v>0</v>
      </c>
      <c r="E54" s="15">
        <v>0</v>
      </c>
      <c r="F54" s="15">
        <v>225978.78</v>
      </c>
      <c r="G54" s="15">
        <v>225978.78</v>
      </c>
      <c r="H54" s="15">
        <v>-225978.78</v>
      </c>
    </row>
    <row r="55" spans="1:8" x14ac:dyDescent="0.2">
      <c r="A55" s="5"/>
      <c r="B55" s="11" t="s">
        <v>109</v>
      </c>
      <c r="C55" s="15">
        <v>5200000</v>
      </c>
      <c r="D55" s="15">
        <v>0</v>
      </c>
      <c r="E55" s="15">
        <v>5200000</v>
      </c>
      <c r="F55" s="15">
        <v>565999.89</v>
      </c>
      <c r="G55" s="15">
        <v>565999.89</v>
      </c>
      <c r="H55" s="15">
        <v>4634000.1100000003</v>
      </c>
    </row>
    <row r="56" spans="1:8" x14ac:dyDescent="0.2">
      <c r="A56" s="5"/>
      <c r="B56" s="11" t="s">
        <v>110</v>
      </c>
      <c r="C56" s="15">
        <v>5210260</v>
      </c>
      <c r="D56" s="15">
        <v>0</v>
      </c>
      <c r="E56" s="15">
        <v>5210260</v>
      </c>
      <c r="F56" s="15">
        <v>2303413.44</v>
      </c>
      <c r="G56" s="15">
        <v>2303413.44</v>
      </c>
      <c r="H56" s="15">
        <v>2906846.56</v>
      </c>
    </row>
    <row r="57" spans="1:8" x14ac:dyDescent="0.2">
      <c r="A57" s="50" t="s">
        <v>67</v>
      </c>
      <c r="B57" s="7"/>
      <c r="C57" s="15">
        <f t="shared" ref="C57:H57" si="6">SUM(C58:C64)</f>
        <v>0</v>
      </c>
      <c r="D57" s="15">
        <f t="shared" si="6"/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  <c r="H57" s="15">
        <f t="shared" si="6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50" t="s">
        <v>68</v>
      </c>
      <c r="B65" s="7"/>
      <c r="C65" s="15">
        <f t="shared" ref="C65:H65" si="7">SUM(C66:C68)</f>
        <v>0</v>
      </c>
      <c r="D65" s="15">
        <f t="shared" si="7"/>
        <v>0</v>
      </c>
      <c r="E65" s="15">
        <f t="shared" si="7"/>
        <v>0</v>
      </c>
      <c r="F65" s="15">
        <f t="shared" si="7"/>
        <v>0</v>
      </c>
      <c r="G65" s="15">
        <f t="shared" si="7"/>
        <v>0</v>
      </c>
      <c r="H65" s="15">
        <f t="shared" si="7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0</v>
      </c>
      <c r="D69" s="15">
        <f t="shared" si="8"/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</row>
    <row r="73" spans="1:8" x14ac:dyDescent="0.2">
      <c r="A73" s="5"/>
      <c r="B73" s="11" t="s">
        <v>121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49890873.82</v>
      </c>
      <c r="D77" s="17">
        <f t="shared" si="9"/>
        <v>0</v>
      </c>
      <c r="E77" s="17">
        <f t="shared" si="9"/>
        <v>49890873.82</v>
      </c>
      <c r="F77" s="17">
        <f t="shared" si="9"/>
        <v>37058310.790000007</v>
      </c>
      <c r="G77" s="17">
        <f t="shared" si="9"/>
        <v>36453585.259999998</v>
      </c>
      <c r="H77" s="17">
        <f t="shared" si="9"/>
        <v>12832563.030000001</v>
      </c>
    </row>
    <row r="79" spans="1:8" x14ac:dyDescent="0.2">
      <c r="A79" s="67" t="s">
        <v>150</v>
      </c>
      <c r="B79" s="67"/>
      <c r="C79" s="67"/>
      <c r="D79" s="67"/>
      <c r="E79" s="67"/>
    </row>
    <row r="84" spans="2:4" x14ac:dyDescent="0.2">
      <c r="B84" s="53" t="s">
        <v>151</v>
      </c>
      <c r="D84" s="55" t="s">
        <v>153</v>
      </c>
    </row>
    <row r="85" spans="2:4" x14ac:dyDescent="0.2">
      <c r="B85" s="54" t="s">
        <v>152</v>
      </c>
      <c r="D85" s="55" t="s">
        <v>154</v>
      </c>
    </row>
  </sheetData>
  <sheetProtection formatCells="0" formatColumns="0" formatRows="0" autoFilter="0"/>
  <mergeCells count="5">
    <mergeCell ref="A1:H1"/>
    <mergeCell ref="C2:G2"/>
    <mergeCell ref="H2:H3"/>
    <mergeCell ref="A2:B4"/>
    <mergeCell ref="A79:E79"/>
  </mergeCells>
  <phoneticPr fontId="2" type="noConversion"/>
  <printOptions horizontalCentered="1"/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workbookViewId="0">
      <selection activeCell="A25" sqref="A1:H25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6" t="s">
        <v>129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33437802.48</v>
      </c>
      <c r="D6" s="22">
        <v>0</v>
      </c>
      <c r="E6" s="52">
        <v>33437802.48</v>
      </c>
      <c r="F6" s="52">
        <v>30343877.98</v>
      </c>
      <c r="G6" s="52">
        <v>30208596.289999999</v>
      </c>
      <c r="H6" s="52">
        <v>3093924.5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16453071.34</v>
      </c>
      <c r="D8" s="22">
        <v>0</v>
      </c>
      <c r="E8" s="52">
        <v>16453071.34</v>
      </c>
      <c r="F8" s="52">
        <v>6714432.8099999996</v>
      </c>
      <c r="G8" s="52">
        <v>6244988.9699999997</v>
      </c>
      <c r="H8" s="52">
        <v>9738638.5299999993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49890873.82</v>
      </c>
      <c r="D16" s="17">
        <f t="shared" si="0"/>
        <v>0</v>
      </c>
      <c r="E16" s="17">
        <f t="shared" si="0"/>
        <v>49890873.82</v>
      </c>
      <c r="F16" s="17">
        <f t="shared" si="0"/>
        <v>37058310.789999999</v>
      </c>
      <c r="G16" s="17">
        <f t="shared" si="0"/>
        <v>36453585.259999998</v>
      </c>
      <c r="H16" s="17">
        <f t="shared" si="0"/>
        <v>12832563.029999999</v>
      </c>
    </row>
    <row r="18" spans="1:5" ht="11.25" customHeight="1" x14ac:dyDescent="0.2">
      <c r="A18" s="67" t="s">
        <v>150</v>
      </c>
      <c r="B18" s="67"/>
      <c r="C18" s="67"/>
      <c r="D18" s="67"/>
      <c r="E18" s="67"/>
    </row>
    <row r="19" spans="1:5" x14ac:dyDescent="0.2">
      <c r="A19" s="67"/>
      <c r="B19" s="67"/>
      <c r="C19" s="67"/>
      <c r="D19" s="67"/>
      <c r="E19" s="67"/>
    </row>
    <row r="23" spans="1:5" x14ac:dyDescent="0.2">
      <c r="B23" s="53" t="s">
        <v>151</v>
      </c>
      <c r="D23" s="55" t="s">
        <v>153</v>
      </c>
    </row>
    <row r="24" spans="1:5" x14ac:dyDescent="0.2">
      <c r="B24" s="54" t="s">
        <v>152</v>
      </c>
      <c r="D24" s="55" t="s">
        <v>154</v>
      </c>
    </row>
  </sheetData>
  <sheetProtection formatCells="0" formatColumns="0" formatRows="0" autoFilter="0"/>
  <mergeCells count="5">
    <mergeCell ref="A1:H1"/>
    <mergeCell ref="C2:G2"/>
    <mergeCell ref="H2:H3"/>
    <mergeCell ref="A2:B4"/>
    <mergeCell ref="A18:E1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opLeftCell="A52" workbookViewId="0">
      <selection activeCell="A70" sqref="A1:H70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6" t="s">
        <v>149</v>
      </c>
      <c r="B1" s="57"/>
      <c r="C1" s="57"/>
      <c r="D1" s="57"/>
      <c r="E1" s="57"/>
      <c r="F1" s="57"/>
      <c r="G1" s="57"/>
      <c r="H1" s="58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61" t="s">
        <v>54</v>
      </c>
      <c r="B3" s="62"/>
      <c r="C3" s="56" t="s">
        <v>60</v>
      </c>
      <c r="D3" s="57"/>
      <c r="E3" s="57"/>
      <c r="F3" s="57"/>
      <c r="G3" s="58"/>
      <c r="H3" s="59" t="s">
        <v>59</v>
      </c>
    </row>
    <row r="4" spans="1:8" ht="24.95" customHeight="1" x14ac:dyDescent="0.2">
      <c r="A4" s="63"/>
      <c r="B4" s="64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60"/>
    </row>
    <row r="5" spans="1:8" x14ac:dyDescent="0.2">
      <c r="A5" s="65"/>
      <c r="B5" s="66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8095048.7300000004</v>
      </c>
      <c r="D7" s="15">
        <v>0</v>
      </c>
      <c r="E7" s="15">
        <v>8095048.7300000004</v>
      </c>
      <c r="F7" s="15">
        <v>7282295.9299999997</v>
      </c>
      <c r="G7" s="15">
        <v>6756777.3899999997</v>
      </c>
      <c r="H7" s="15">
        <v>812752.8</v>
      </c>
    </row>
    <row r="8" spans="1:8" x14ac:dyDescent="0.2">
      <c r="A8" s="4" t="s">
        <v>134</v>
      </c>
      <c r="B8" s="24"/>
      <c r="C8" s="15">
        <v>2344069.2799999998</v>
      </c>
      <c r="D8" s="15">
        <v>0</v>
      </c>
      <c r="E8" s="15">
        <v>2344069.2799999998</v>
      </c>
      <c r="F8" s="15">
        <v>2297290.94</v>
      </c>
      <c r="G8" s="15">
        <v>2297290.94</v>
      </c>
      <c r="H8" s="15">
        <v>46778.34</v>
      </c>
    </row>
    <row r="9" spans="1:8" x14ac:dyDescent="0.2">
      <c r="A9" s="4" t="s">
        <v>135</v>
      </c>
      <c r="B9" s="24"/>
      <c r="C9" s="15">
        <v>8781114.4700000007</v>
      </c>
      <c r="D9" s="15">
        <v>0</v>
      </c>
      <c r="E9" s="15">
        <v>8781114.4700000007</v>
      </c>
      <c r="F9" s="15">
        <v>8522844.8699999992</v>
      </c>
      <c r="G9" s="15">
        <v>8513079.3599999994</v>
      </c>
      <c r="H9" s="15">
        <v>258269.6</v>
      </c>
    </row>
    <row r="10" spans="1:8" x14ac:dyDescent="0.2">
      <c r="A10" s="4" t="s">
        <v>136</v>
      </c>
      <c r="B10" s="24"/>
      <c r="C10" s="15">
        <v>435177.34</v>
      </c>
      <c r="D10" s="15">
        <v>0</v>
      </c>
      <c r="E10" s="15">
        <v>435177.34</v>
      </c>
      <c r="F10" s="15">
        <v>373242.52</v>
      </c>
      <c r="G10" s="15">
        <v>373242.52</v>
      </c>
      <c r="H10" s="15">
        <v>61934.82</v>
      </c>
    </row>
    <row r="11" spans="1:8" x14ac:dyDescent="0.2">
      <c r="A11" s="4" t="s">
        <v>137</v>
      </c>
      <c r="B11" s="24"/>
      <c r="C11" s="15">
        <v>3304800.12</v>
      </c>
      <c r="D11" s="15">
        <v>0</v>
      </c>
      <c r="E11" s="15">
        <v>3304800.12</v>
      </c>
      <c r="F11" s="15">
        <v>2928778.14</v>
      </c>
      <c r="G11" s="15">
        <v>2928580.14</v>
      </c>
      <c r="H11" s="15">
        <v>376021.98</v>
      </c>
    </row>
    <row r="12" spans="1:8" x14ac:dyDescent="0.2">
      <c r="A12" s="4" t="s">
        <v>138</v>
      </c>
      <c r="B12" s="24"/>
      <c r="C12" s="15">
        <v>0</v>
      </c>
      <c r="D12" s="15">
        <v>0</v>
      </c>
      <c r="E12" s="15">
        <v>0</v>
      </c>
      <c r="F12" s="15">
        <v>67433.990000000005</v>
      </c>
      <c r="G12" s="15">
        <v>67433.990000000005</v>
      </c>
      <c r="H12" s="15">
        <v>-67433.990000000005</v>
      </c>
    </row>
    <row r="13" spans="1:8" x14ac:dyDescent="0.2">
      <c r="A13" s="4" t="s">
        <v>139</v>
      </c>
      <c r="B13" s="24"/>
      <c r="C13" s="15">
        <v>217587.65</v>
      </c>
      <c r="D13" s="15">
        <v>0</v>
      </c>
      <c r="E13" s="15">
        <v>217587.65</v>
      </c>
      <c r="F13" s="15">
        <v>186336.53</v>
      </c>
      <c r="G13" s="15">
        <v>186336.53</v>
      </c>
      <c r="H13" s="15">
        <v>31251.119999999999</v>
      </c>
    </row>
    <row r="14" spans="1:8" x14ac:dyDescent="0.2">
      <c r="A14" s="4" t="s">
        <v>140</v>
      </c>
      <c r="B14" s="24"/>
      <c r="C14" s="15">
        <v>3178970.54</v>
      </c>
      <c r="D14" s="15">
        <v>0</v>
      </c>
      <c r="E14" s="15">
        <v>3178970.54</v>
      </c>
      <c r="F14" s="15">
        <v>5181126.0999999996</v>
      </c>
      <c r="G14" s="15">
        <v>5174103.9000000004</v>
      </c>
      <c r="H14" s="15">
        <v>-2002155.56</v>
      </c>
    </row>
    <row r="15" spans="1:8" x14ac:dyDescent="0.2">
      <c r="A15" s="4" t="s">
        <v>141</v>
      </c>
      <c r="B15" s="24"/>
      <c r="C15" s="15">
        <v>332532.83</v>
      </c>
      <c r="D15" s="15">
        <v>0</v>
      </c>
      <c r="E15" s="15">
        <v>332532.83</v>
      </c>
      <c r="F15" s="15">
        <v>187132.28</v>
      </c>
      <c r="G15" s="15">
        <v>187132.28</v>
      </c>
      <c r="H15" s="15">
        <v>145400.54999999999</v>
      </c>
    </row>
    <row r="16" spans="1:8" x14ac:dyDescent="0.2">
      <c r="A16" s="4" t="s">
        <v>142</v>
      </c>
      <c r="B16" s="24"/>
      <c r="C16" s="15">
        <v>190000</v>
      </c>
      <c r="D16" s="15">
        <v>0</v>
      </c>
      <c r="E16" s="15">
        <v>190000</v>
      </c>
      <c r="F16" s="15">
        <v>154394.5</v>
      </c>
      <c r="G16" s="15">
        <v>146042.5</v>
      </c>
      <c r="H16" s="15">
        <v>35605.5</v>
      </c>
    </row>
    <row r="17" spans="1:8" x14ac:dyDescent="0.2">
      <c r="A17" s="4" t="s">
        <v>143</v>
      </c>
      <c r="B17" s="24"/>
      <c r="C17" s="15">
        <v>3730312.85</v>
      </c>
      <c r="D17" s="15">
        <v>0</v>
      </c>
      <c r="E17" s="15">
        <v>3730312.85</v>
      </c>
      <c r="F17" s="15">
        <v>3467906.05</v>
      </c>
      <c r="G17" s="15">
        <v>3414036.77</v>
      </c>
      <c r="H17" s="15">
        <v>262406.8</v>
      </c>
    </row>
    <row r="18" spans="1:8" x14ac:dyDescent="0.2">
      <c r="A18" s="4" t="s">
        <v>144</v>
      </c>
      <c r="B18" s="24"/>
      <c r="C18" s="15">
        <v>2500000.0099999998</v>
      </c>
      <c r="D18" s="15">
        <v>0</v>
      </c>
      <c r="E18" s="15">
        <v>2500000.0099999998</v>
      </c>
      <c r="F18" s="15">
        <v>1074616.8</v>
      </c>
      <c r="G18" s="15">
        <v>1074616.8</v>
      </c>
      <c r="H18" s="15">
        <v>1425383.21</v>
      </c>
    </row>
    <row r="19" spans="1:8" x14ac:dyDescent="0.2">
      <c r="A19" s="4" t="s">
        <v>145</v>
      </c>
      <c r="B19" s="24"/>
      <c r="C19" s="15">
        <v>6371000</v>
      </c>
      <c r="D19" s="15">
        <v>0</v>
      </c>
      <c r="E19" s="15">
        <v>6371000</v>
      </c>
      <c r="F19" s="15">
        <v>2239520.0299999998</v>
      </c>
      <c r="G19" s="15">
        <v>2239520.0299999998</v>
      </c>
      <c r="H19" s="15">
        <v>4131479.97</v>
      </c>
    </row>
    <row r="20" spans="1:8" x14ac:dyDescent="0.2">
      <c r="A20" s="4" t="s">
        <v>146</v>
      </c>
      <c r="B20" s="24"/>
      <c r="C20" s="15">
        <v>1710260</v>
      </c>
      <c r="D20" s="15">
        <v>0</v>
      </c>
      <c r="E20" s="15">
        <v>1710260</v>
      </c>
      <c r="F20" s="15">
        <v>1323413.44</v>
      </c>
      <c r="G20" s="15">
        <v>1323413.44</v>
      </c>
      <c r="H20" s="15">
        <v>386846.56</v>
      </c>
    </row>
    <row r="21" spans="1:8" x14ac:dyDescent="0.2">
      <c r="A21" s="4" t="s">
        <v>147</v>
      </c>
      <c r="B21" s="24"/>
      <c r="C21" s="15">
        <v>5200000</v>
      </c>
      <c r="D21" s="15">
        <v>0</v>
      </c>
      <c r="E21" s="15">
        <v>5200000</v>
      </c>
      <c r="F21" s="15">
        <v>565999.89</v>
      </c>
      <c r="G21" s="15">
        <v>565999.89</v>
      </c>
      <c r="H21" s="15">
        <v>4634000.1100000003</v>
      </c>
    </row>
    <row r="22" spans="1:8" x14ac:dyDescent="0.2">
      <c r="A22" s="4" t="s">
        <v>148</v>
      </c>
      <c r="B22" s="24"/>
      <c r="C22" s="15">
        <v>3500000</v>
      </c>
      <c r="D22" s="15">
        <v>0</v>
      </c>
      <c r="E22" s="15">
        <v>3500000</v>
      </c>
      <c r="F22" s="15">
        <v>1205978.78</v>
      </c>
      <c r="G22" s="15">
        <v>1205978.78</v>
      </c>
      <c r="H22" s="15">
        <v>2294021.2200000002</v>
      </c>
    </row>
    <row r="23" spans="1:8" x14ac:dyDescent="0.2">
      <c r="A23" s="4"/>
      <c r="B23" s="24"/>
      <c r="C23" s="15"/>
      <c r="D23" s="15"/>
      <c r="E23" s="15"/>
      <c r="F23" s="15"/>
      <c r="G23" s="15"/>
      <c r="H23" s="15"/>
    </row>
    <row r="24" spans="1:8" x14ac:dyDescent="0.2">
      <c r="A24" s="4"/>
      <c r="B24" s="27"/>
      <c r="C24" s="16"/>
      <c r="D24" s="16"/>
      <c r="E24" s="16"/>
      <c r="F24" s="16"/>
      <c r="G24" s="16"/>
      <c r="H24" s="16"/>
    </row>
    <row r="25" spans="1:8" x14ac:dyDescent="0.2">
      <c r="A25" s="28"/>
      <c r="B25" s="49" t="s">
        <v>53</v>
      </c>
      <c r="C25" s="25">
        <v>49890873.82</v>
      </c>
      <c r="D25" s="25">
        <v>0</v>
      </c>
      <c r="E25" s="25">
        <v>49890873.82</v>
      </c>
      <c r="F25" s="25">
        <v>37058310.789999999</v>
      </c>
      <c r="G25" s="25">
        <v>36453585.259999998</v>
      </c>
      <c r="H25" s="25">
        <v>12832563.029999999</v>
      </c>
    </row>
    <row r="28" spans="1:8" ht="45" customHeight="1" x14ac:dyDescent="0.2">
      <c r="A28" s="56" t="s">
        <v>132</v>
      </c>
      <c r="B28" s="57"/>
      <c r="C28" s="57"/>
      <c r="D28" s="57"/>
      <c r="E28" s="57"/>
      <c r="F28" s="57"/>
      <c r="G28" s="57"/>
      <c r="H28" s="58"/>
    </row>
    <row r="30" spans="1:8" x14ac:dyDescent="0.2">
      <c r="A30" s="61" t="s">
        <v>54</v>
      </c>
      <c r="B30" s="62"/>
      <c r="C30" s="56" t="s">
        <v>60</v>
      </c>
      <c r="D30" s="57"/>
      <c r="E30" s="57"/>
      <c r="F30" s="57"/>
      <c r="G30" s="58"/>
      <c r="H30" s="59" t="s">
        <v>59</v>
      </c>
    </row>
    <row r="31" spans="1:8" ht="22.5" x14ac:dyDescent="0.2">
      <c r="A31" s="63"/>
      <c r="B31" s="64"/>
      <c r="C31" s="9" t="s">
        <v>55</v>
      </c>
      <c r="D31" s="9" t="s">
        <v>125</v>
      </c>
      <c r="E31" s="9" t="s">
        <v>56</v>
      </c>
      <c r="F31" s="9" t="s">
        <v>57</v>
      </c>
      <c r="G31" s="9" t="s">
        <v>58</v>
      </c>
      <c r="H31" s="60"/>
    </row>
    <row r="32" spans="1:8" x14ac:dyDescent="0.2">
      <c r="A32" s="65"/>
      <c r="B32" s="66"/>
      <c r="C32" s="10">
        <v>1</v>
      </c>
      <c r="D32" s="10">
        <v>2</v>
      </c>
      <c r="E32" s="10" t="s">
        <v>126</v>
      </c>
      <c r="F32" s="10">
        <v>4</v>
      </c>
      <c r="G32" s="10">
        <v>5</v>
      </c>
      <c r="H32" s="10" t="s">
        <v>127</v>
      </c>
    </row>
    <row r="33" spans="1:9" x14ac:dyDescent="0.2">
      <c r="A33" s="30"/>
      <c r="B33" s="31"/>
      <c r="C33" s="35"/>
      <c r="D33" s="35"/>
      <c r="E33" s="35"/>
      <c r="F33" s="35"/>
      <c r="G33" s="35"/>
      <c r="H33" s="35"/>
    </row>
    <row r="34" spans="1:9" x14ac:dyDescent="0.2">
      <c r="A34" s="4" t="s">
        <v>8</v>
      </c>
      <c r="B34" s="2"/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</row>
    <row r="35" spans="1:9" x14ac:dyDescent="0.2">
      <c r="A35" s="4" t="s">
        <v>9</v>
      </c>
      <c r="B35" s="2"/>
      <c r="C35" s="36"/>
      <c r="D35" s="36"/>
      <c r="E35" s="36"/>
      <c r="F35" s="36"/>
      <c r="G35" s="36"/>
      <c r="H35" s="36"/>
    </row>
    <row r="36" spans="1:9" x14ac:dyDescent="0.2">
      <c r="A36" s="4" t="s">
        <v>10</v>
      </c>
      <c r="B36" s="2"/>
      <c r="C36" s="36"/>
      <c r="D36" s="36"/>
      <c r="E36" s="36"/>
      <c r="F36" s="36"/>
      <c r="G36" s="36"/>
      <c r="H36" s="36"/>
    </row>
    <row r="37" spans="1:9" x14ac:dyDescent="0.2">
      <c r="A37" s="4" t="s">
        <v>11</v>
      </c>
      <c r="B37" s="2"/>
      <c r="C37" s="36"/>
      <c r="D37" s="36"/>
      <c r="E37" s="36"/>
      <c r="F37" s="36"/>
      <c r="G37" s="36"/>
      <c r="H37" s="36"/>
    </row>
    <row r="38" spans="1:9" x14ac:dyDescent="0.2">
      <c r="A38" s="4"/>
      <c r="B38" s="2"/>
      <c r="C38" s="37"/>
      <c r="D38" s="37"/>
      <c r="E38" s="37"/>
      <c r="F38" s="37"/>
      <c r="G38" s="37"/>
      <c r="H38" s="37"/>
    </row>
    <row r="39" spans="1:9" x14ac:dyDescent="0.2">
      <c r="A39" s="28"/>
      <c r="B39" s="49" t="s">
        <v>53</v>
      </c>
      <c r="C39" s="25">
        <f t="shared" ref="C39:H39" si="0">C37+C36+C35+C34</f>
        <v>0</v>
      </c>
      <c r="D39" s="25">
        <f t="shared" si="0"/>
        <v>0</v>
      </c>
      <c r="E39" s="25">
        <f t="shared" si="0"/>
        <v>0</v>
      </c>
      <c r="F39" s="25">
        <f t="shared" si="0"/>
        <v>0</v>
      </c>
      <c r="G39" s="25">
        <f t="shared" si="0"/>
        <v>0</v>
      </c>
      <c r="H39" s="25">
        <f t="shared" si="0"/>
        <v>0</v>
      </c>
    </row>
    <row r="42" spans="1:9" ht="45" customHeight="1" x14ac:dyDescent="0.2">
      <c r="A42" s="56" t="s">
        <v>131</v>
      </c>
      <c r="B42" s="57"/>
      <c r="C42" s="57"/>
      <c r="D42" s="57"/>
      <c r="E42" s="57"/>
      <c r="F42" s="57"/>
      <c r="G42" s="57"/>
      <c r="H42" s="58"/>
    </row>
    <row r="43" spans="1:9" x14ac:dyDescent="0.2">
      <c r="A43" s="61" t="s">
        <v>54</v>
      </c>
      <c r="B43" s="62"/>
      <c r="C43" s="56" t="s">
        <v>60</v>
      </c>
      <c r="D43" s="57"/>
      <c r="E43" s="57"/>
      <c r="F43" s="57"/>
      <c r="G43" s="58"/>
      <c r="H43" s="59" t="s">
        <v>59</v>
      </c>
    </row>
    <row r="44" spans="1:9" ht="22.5" x14ac:dyDescent="0.2">
      <c r="A44" s="63"/>
      <c r="B44" s="64"/>
      <c r="C44" s="9" t="s">
        <v>55</v>
      </c>
      <c r="D44" s="9" t="s">
        <v>125</v>
      </c>
      <c r="E44" s="9" t="s">
        <v>56</v>
      </c>
      <c r="F44" s="9" t="s">
        <v>57</v>
      </c>
      <c r="G44" s="9" t="s">
        <v>58</v>
      </c>
      <c r="H44" s="60"/>
    </row>
    <row r="45" spans="1:9" x14ac:dyDescent="0.2">
      <c r="A45" s="65"/>
      <c r="B45" s="66"/>
      <c r="C45" s="10">
        <v>1</v>
      </c>
      <c r="D45" s="10">
        <v>2</v>
      </c>
      <c r="E45" s="10" t="s">
        <v>126</v>
      </c>
      <c r="F45" s="10">
        <v>4</v>
      </c>
      <c r="G45" s="10">
        <v>5</v>
      </c>
      <c r="H45" s="10" t="s">
        <v>127</v>
      </c>
    </row>
    <row r="46" spans="1:9" x14ac:dyDescent="0.2">
      <c r="A46" s="30"/>
      <c r="B46" s="31"/>
      <c r="C46" s="35"/>
      <c r="D46" s="35"/>
      <c r="E46" s="35"/>
      <c r="F46" s="35"/>
      <c r="G46" s="35"/>
      <c r="H46" s="35"/>
    </row>
    <row r="47" spans="1:9" ht="22.5" x14ac:dyDescent="0.2">
      <c r="A47" s="4"/>
      <c r="B47" s="33" t="s">
        <v>13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51"/>
    </row>
    <row r="48" spans="1:9" x14ac:dyDescent="0.2">
      <c r="A48" s="4"/>
      <c r="B48" s="33"/>
      <c r="C48" s="36"/>
      <c r="D48" s="36"/>
      <c r="E48" s="36"/>
      <c r="F48" s="36"/>
      <c r="G48" s="36"/>
      <c r="H48" s="36"/>
    </row>
    <row r="49" spans="1:9" x14ac:dyDescent="0.2">
      <c r="A49" s="4"/>
      <c r="B49" s="33" t="s">
        <v>12</v>
      </c>
      <c r="C49" s="36"/>
      <c r="D49" s="36"/>
      <c r="E49" s="36"/>
      <c r="F49" s="36"/>
      <c r="G49" s="36"/>
      <c r="H49" s="36"/>
    </row>
    <row r="50" spans="1:9" x14ac:dyDescent="0.2">
      <c r="A50" s="4"/>
      <c r="B50" s="33"/>
      <c r="C50" s="36"/>
      <c r="D50" s="36"/>
      <c r="E50" s="36"/>
      <c r="F50" s="36"/>
      <c r="G50" s="36"/>
      <c r="H50" s="36"/>
    </row>
    <row r="51" spans="1:9" ht="22.5" x14ac:dyDescent="0.2">
      <c r="A51" s="4"/>
      <c r="B51" s="33" t="s">
        <v>14</v>
      </c>
      <c r="C51" s="36">
        <v>49890873.82</v>
      </c>
      <c r="D51" s="36">
        <v>0</v>
      </c>
      <c r="E51" s="36">
        <v>49890873.82</v>
      </c>
      <c r="F51" s="36">
        <v>37058310.789999999</v>
      </c>
      <c r="G51" s="36">
        <v>36453585.259999998</v>
      </c>
      <c r="H51" s="36">
        <v>12832563.029999999</v>
      </c>
      <c r="I51" s="51"/>
    </row>
    <row r="52" spans="1:9" x14ac:dyDescent="0.2">
      <c r="A52" s="4"/>
      <c r="B52" s="33"/>
      <c r="C52" s="36"/>
      <c r="D52" s="36"/>
      <c r="E52" s="36"/>
      <c r="F52" s="36"/>
      <c r="G52" s="36"/>
      <c r="H52" s="36"/>
    </row>
    <row r="53" spans="1:9" ht="22.5" x14ac:dyDescent="0.2">
      <c r="A53" s="4"/>
      <c r="B53" s="33" t="s">
        <v>26</v>
      </c>
      <c r="C53" s="36">
        <v>0</v>
      </c>
      <c r="D53" s="36">
        <v>0</v>
      </c>
      <c r="E53" s="36">
        <v>0</v>
      </c>
      <c r="F53" s="36">
        <v>0</v>
      </c>
      <c r="G53" s="36">
        <v>0</v>
      </c>
      <c r="H53" s="36">
        <v>0</v>
      </c>
      <c r="I53" s="51"/>
    </row>
    <row r="54" spans="1:9" x14ac:dyDescent="0.2">
      <c r="A54" s="4"/>
      <c r="B54" s="33"/>
      <c r="C54" s="36"/>
      <c r="D54" s="36"/>
      <c r="E54" s="36"/>
      <c r="F54" s="36"/>
      <c r="G54" s="36"/>
      <c r="H54" s="36"/>
    </row>
    <row r="55" spans="1:9" ht="22.5" x14ac:dyDescent="0.2">
      <c r="A55" s="4"/>
      <c r="B55" s="33" t="s">
        <v>27</v>
      </c>
      <c r="C55" s="36">
        <v>0</v>
      </c>
      <c r="D55" s="36">
        <v>0</v>
      </c>
      <c r="E55" s="36">
        <v>0</v>
      </c>
      <c r="F55" s="36">
        <v>0</v>
      </c>
      <c r="G55" s="36">
        <v>0</v>
      </c>
      <c r="H55" s="36">
        <v>0</v>
      </c>
      <c r="I55" s="51"/>
    </row>
    <row r="56" spans="1:9" x14ac:dyDescent="0.2">
      <c r="A56" s="4"/>
      <c r="B56" s="33"/>
      <c r="C56" s="36"/>
      <c r="D56" s="36"/>
      <c r="E56" s="36"/>
      <c r="F56" s="36"/>
      <c r="G56" s="36"/>
      <c r="H56" s="36"/>
    </row>
    <row r="57" spans="1:9" ht="22.5" x14ac:dyDescent="0.2">
      <c r="A57" s="4"/>
      <c r="B57" s="33" t="s">
        <v>34</v>
      </c>
      <c r="C57" s="36">
        <v>0</v>
      </c>
      <c r="D57" s="36">
        <v>0</v>
      </c>
      <c r="E57" s="36">
        <v>0</v>
      </c>
      <c r="F57" s="36">
        <v>0</v>
      </c>
      <c r="G57" s="36">
        <v>0</v>
      </c>
      <c r="H57" s="36">
        <v>0</v>
      </c>
      <c r="I57" s="51"/>
    </row>
    <row r="58" spans="1:9" x14ac:dyDescent="0.2">
      <c r="A58" s="4"/>
      <c r="B58" s="33"/>
      <c r="C58" s="36"/>
      <c r="D58" s="36"/>
      <c r="E58" s="36"/>
      <c r="F58" s="36"/>
      <c r="G58" s="36"/>
      <c r="H58" s="36"/>
    </row>
    <row r="59" spans="1:9" x14ac:dyDescent="0.2">
      <c r="A59" s="4"/>
      <c r="B59" s="33" t="s">
        <v>15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0</v>
      </c>
    </row>
    <row r="60" spans="1:9" x14ac:dyDescent="0.2">
      <c r="A60" s="32"/>
      <c r="B60" s="34"/>
      <c r="C60" s="37"/>
      <c r="D60" s="37"/>
      <c r="E60" s="37"/>
      <c r="F60" s="37"/>
      <c r="G60" s="37"/>
      <c r="H60" s="37"/>
    </row>
    <row r="61" spans="1:9" x14ac:dyDescent="0.2">
      <c r="A61" s="28"/>
      <c r="B61" s="49" t="s">
        <v>53</v>
      </c>
      <c r="C61" s="25">
        <f t="shared" ref="C61:H61" si="1">C59+C57+C55+C53+C51+C49+C47</f>
        <v>49890873.82</v>
      </c>
      <c r="D61" s="25">
        <f t="shared" si="1"/>
        <v>0</v>
      </c>
      <c r="E61" s="25">
        <f t="shared" si="1"/>
        <v>49890873.82</v>
      </c>
      <c r="F61" s="25">
        <f t="shared" si="1"/>
        <v>37058310.789999999</v>
      </c>
      <c r="G61" s="25">
        <f t="shared" si="1"/>
        <v>36453585.259999998</v>
      </c>
      <c r="H61" s="25">
        <f t="shared" si="1"/>
        <v>12832563.029999999</v>
      </c>
    </row>
    <row r="63" spans="1:9" x14ac:dyDescent="0.2">
      <c r="A63" s="67" t="s">
        <v>150</v>
      </c>
      <c r="B63" s="67"/>
      <c r="C63" s="67"/>
      <c r="D63" s="67"/>
      <c r="E63" s="67"/>
    </row>
    <row r="64" spans="1:9" x14ac:dyDescent="0.2">
      <c r="A64" s="67"/>
      <c r="B64" s="67"/>
      <c r="C64" s="67"/>
      <c r="D64" s="67"/>
      <c r="E64" s="67"/>
    </row>
    <row r="69" spans="2:5" x14ac:dyDescent="0.2">
      <c r="B69" s="53" t="s">
        <v>151</v>
      </c>
      <c r="E69" s="55" t="s">
        <v>153</v>
      </c>
    </row>
    <row r="70" spans="2:5" x14ac:dyDescent="0.2">
      <c r="B70" s="54" t="s">
        <v>152</v>
      </c>
      <c r="E70" s="55" t="s">
        <v>154</v>
      </c>
    </row>
  </sheetData>
  <sheetProtection formatCells="0" formatColumns="0" formatRows="0" insertRows="0" deleteRows="0" autoFilter="0"/>
  <mergeCells count="13">
    <mergeCell ref="A63:E64"/>
    <mergeCell ref="A42:H42"/>
    <mergeCell ref="A43:B45"/>
    <mergeCell ref="C43:G43"/>
    <mergeCell ref="H43:H44"/>
    <mergeCell ref="A1:H1"/>
    <mergeCell ref="A3:B5"/>
    <mergeCell ref="A28:H28"/>
    <mergeCell ref="A30:B32"/>
    <mergeCell ref="C3:G3"/>
    <mergeCell ref="H3:H4"/>
    <mergeCell ref="C30:G30"/>
    <mergeCell ref="H30:H31"/>
  </mergeCells>
  <phoneticPr fontId="2" type="noConversion"/>
  <printOptions horizontalCentered="1"/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topLeftCell="A30" workbookViewId="0">
      <selection activeCell="A50" sqref="A1:H5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6" t="s">
        <v>130</v>
      </c>
      <c r="B1" s="57"/>
      <c r="C1" s="57"/>
      <c r="D1" s="57"/>
      <c r="E1" s="57"/>
      <c r="F1" s="57"/>
      <c r="G1" s="57"/>
      <c r="H1" s="58"/>
    </row>
    <row r="2" spans="1:8" x14ac:dyDescent="0.2">
      <c r="A2" s="61" t="s">
        <v>54</v>
      </c>
      <c r="B2" s="62"/>
      <c r="C2" s="56" t="s">
        <v>60</v>
      </c>
      <c r="D2" s="57"/>
      <c r="E2" s="57"/>
      <c r="F2" s="57"/>
      <c r="G2" s="58"/>
      <c r="H2" s="59" t="s">
        <v>59</v>
      </c>
    </row>
    <row r="3" spans="1:8" ht="24.95" customHeight="1" x14ac:dyDescent="0.2">
      <c r="A3" s="63"/>
      <c r="B3" s="64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60"/>
    </row>
    <row r="4" spans="1:8" x14ac:dyDescent="0.2">
      <c r="A4" s="65"/>
      <c r="B4" s="66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8095048.7300000004</v>
      </c>
      <c r="D6" s="15">
        <v>0</v>
      </c>
      <c r="E6" s="15">
        <v>8095048.7300000004</v>
      </c>
      <c r="F6" s="15">
        <v>7282295.9299999997</v>
      </c>
      <c r="G6" s="15">
        <v>6756777.3899999997</v>
      </c>
      <c r="H6" s="15">
        <v>812752.8</v>
      </c>
    </row>
    <row r="7" spans="1:8" x14ac:dyDescent="0.2">
      <c r="A7" s="40"/>
      <c r="B7" s="44" t="s">
        <v>42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</row>
    <row r="8" spans="1:8" x14ac:dyDescent="0.2">
      <c r="A8" s="40"/>
      <c r="B8" s="44" t="s">
        <v>17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</row>
    <row r="9" spans="1:8" x14ac:dyDescent="0.2">
      <c r="A9" s="40"/>
      <c r="B9" s="44" t="s">
        <v>43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</row>
    <row r="10" spans="1:8" x14ac:dyDescent="0.2">
      <c r="A10" s="40"/>
      <c r="B10" s="44" t="s">
        <v>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8" x14ac:dyDescent="0.2">
      <c r="A11" s="40"/>
      <c r="B11" s="44" t="s">
        <v>23</v>
      </c>
      <c r="C11" s="15">
        <v>8095048.7300000004</v>
      </c>
      <c r="D11" s="15">
        <v>0</v>
      </c>
      <c r="E11" s="15">
        <v>8095048.7300000004</v>
      </c>
      <c r="F11" s="15">
        <v>7282295.9299999997</v>
      </c>
      <c r="G11" s="15">
        <v>6756777.3899999997</v>
      </c>
      <c r="H11" s="15">
        <v>812752.8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</row>
    <row r="14" spans="1:8" x14ac:dyDescent="0.2">
      <c r="A14" s="40"/>
      <c r="B14" s="44" t="s">
        <v>19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41795825.090000004</v>
      </c>
      <c r="D16" s="15">
        <v>0</v>
      </c>
      <c r="E16" s="15">
        <v>41795825.090000004</v>
      </c>
      <c r="F16" s="15">
        <v>29776014.859999999</v>
      </c>
      <c r="G16" s="15">
        <v>29696807.870000001</v>
      </c>
      <c r="H16" s="15">
        <v>12019810.23</v>
      </c>
    </row>
    <row r="17" spans="1:8" x14ac:dyDescent="0.2">
      <c r="A17" s="40"/>
      <c r="B17" s="44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</row>
    <row r="18" spans="1:8" x14ac:dyDescent="0.2">
      <c r="A18" s="40"/>
      <c r="B18" s="44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</row>
    <row r="19" spans="1:8" x14ac:dyDescent="0.2">
      <c r="A19" s="40"/>
      <c r="B19" s="44" t="s">
        <v>21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</row>
    <row r="20" spans="1:8" x14ac:dyDescent="0.2">
      <c r="A20" s="40"/>
      <c r="B20" s="44" t="s">
        <v>46</v>
      </c>
      <c r="C20" s="15">
        <v>41795825.090000004</v>
      </c>
      <c r="D20" s="15">
        <v>0</v>
      </c>
      <c r="E20" s="15">
        <v>41795825.090000004</v>
      </c>
      <c r="F20" s="15">
        <v>29776014.859999999</v>
      </c>
      <c r="G20" s="15">
        <v>29696807.870000001</v>
      </c>
      <c r="H20" s="15">
        <v>12019810.23</v>
      </c>
    </row>
    <row r="21" spans="1:8" x14ac:dyDescent="0.2">
      <c r="A21" s="40"/>
      <c r="B21" s="44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40"/>
      <c r="B22" s="44" t="s">
        <v>48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</row>
    <row r="23" spans="1:8" x14ac:dyDescent="0.2">
      <c r="A23" s="40"/>
      <c r="B23" s="44" t="s">
        <v>4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x14ac:dyDescent="0.2">
      <c r="A26" s="40"/>
      <c r="B26" s="44" t="s">
        <v>29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</row>
    <row r="27" spans="1:8" x14ac:dyDescent="0.2">
      <c r="A27" s="40"/>
      <c r="B27" s="44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49890873.820000008</v>
      </c>
      <c r="D42" s="25">
        <f t="shared" si="0"/>
        <v>0</v>
      </c>
      <c r="E42" s="25">
        <f t="shared" si="0"/>
        <v>49890873.820000008</v>
      </c>
      <c r="F42" s="25">
        <f t="shared" si="0"/>
        <v>37058310.789999999</v>
      </c>
      <c r="G42" s="25">
        <f t="shared" si="0"/>
        <v>36453585.259999998</v>
      </c>
      <c r="H42" s="25">
        <f t="shared" si="0"/>
        <v>12832563.030000001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67" t="s">
        <v>150</v>
      </c>
      <c r="B44" s="67"/>
      <c r="C44" s="67"/>
      <c r="D44" s="67"/>
      <c r="E44" s="67"/>
      <c r="F44" s="39"/>
      <c r="G44" s="39"/>
      <c r="H44" s="39"/>
    </row>
    <row r="45" spans="1:8" x14ac:dyDescent="0.2">
      <c r="A45" s="67"/>
      <c r="B45" s="67"/>
      <c r="C45" s="67"/>
      <c r="D45" s="67"/>
      <c r="E45" s="67"/>
      <c r="F45" s="39"/>
      <c r="G45" s="39"/>
      <c r="H45" s="39"/>
    </row>
    <row r="49" spans="2:5" x14ac:dyDescent="0.2">
      <c r="B49" s="53" t="s">
        <v>151</v>
      </c>
      <c r="E49" s="55" t="s">
        <v>153</v>
      </c>
    </row>
    <row r="50" spans="2:5" x14ac:dyDescent="0.2">
      <c r="B50" s="54" t="s">
        <v>152</v>
      </c>
      <c r="E50" s="55" t="s">
        <v>154</v>
      </c>
    </row>
  </sheetData>
  <sheetProtection formatCells="0" formatColumns="0" formatRows="0" autoFilter="0"/>
  <mergeCells count="5">
    <mergeCell ref="A1:H1"/>
    <mergeCell ref="A2:B4"/>
    <mergeCell ref="C2:G2"/>
    <mergeCell ref="H2:H3"/>
    <mergeCell ref="A44:E45"/>
  </mergeCells>
  <phoneticPr fontId="2" type="noConversion"/>
  <printOptions horizontalCentered="1"/>
  <pageMargins left="0.7" right="0.7" top="0.75" bottom="0.75" header="0.3" footer="0.3"/>
  <pageSetup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GIOVANNA</cp:lastModifiedBy>
  <cp:lastPrinted>2020-01-29T16:45:52Z</cp:lastPrinted>
  <dcterms:created xsi:type="dcterms:W3CDTF">2014-02-10T03:37:14Z</dcterms:created>
  <dcterms:modified xsi:type="dcterms:W3CDTF">2020-01-29T16:45:54Z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